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8" windowWidth="15120" windowHeight="8016"/>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F61" i="1"/>
  <c r="E61"/>
  <c r="D61"/>
  <c r="C61"/>
  <c r="D60"/>
  <c r="C60"/>
  <c r="B60"/>
  <c r="E59"/>
  <c r="E60" s="1"/>
  <c r="F60" s="1"/>
  <c r="D55"/>
  <c r="C55"/>
  <c r="B55"/>
  <c r="E54"/>
  <c r="E55" s="1"/>
  <c r="F55" s="1"/>
  <c r="D50"/>
  <c r="C50"/>
  <c r="B50"/>
  <c r="E49"/>
  <c r="E50" s="1"/>
  <c r="F50" s="1"/>
  <c r="D45"/>
  <c r="C45"/>
  <c r="B45"/>
  <c r="E44"/>
  <c r="E45" s="1"/>
  <c r="F45" s="1"/>
  <c r="D40"/>
  <c r="C40"/>
  <c r="B40"/>
  <c r="E39"/>
  <c r="E40" s="1"/>
  <c r="F40" s="1"/>
  <c r="D35"/>
  <c r="C35"/>
  <c r="B35"/>
  <c r="E34"/>
  <c r="E35" s="1"/>
  <c r="F35" s="1"/>
  <c r="D30"/>
  <c r="C30"/>
  <c r="B30"/>
  <c r="B61" s="1"/>
  <c r="E29"/>
  <c r="E30" s="1"/>
  <c r="F30" s="1"/>
  <c r="D25"/>
  <c r="C25"/>
  <c r="B25"/>
  <c r="E24"/>
  <c r="E25" s="1"/>
  <c r="F25" s="1"/>
  <c r="D20"/>
  <c r="C20"/>
  <c r="B20"/>
  <c r="E19"/>
  <c r="E20" s="1"/>
  <c r="F20" s="1"/>
  <c r="D15"/>
  <c r="C15"/>
  <c r="B15"/>
  <c r="E14"/>
  <c r="E15" s="1"/>
  <c r="F15" s="1"/>
  <c r="D10"/>
  <c r="C10"/>
  <c r="B10"/>
  <c r="E9"/>
  <c r="E10" s="1"/>
  <c r="F54" l="1"/>
  <c r="F59"/>
  <c r="F14"/>
  <c r="F29"/>
  <c r="F39"/>
  <c r="F49"/>
  <c r="F10"/>
  <c r="F9"/>
  <c r="F19"/>
  <c r="F24"/>
  <c r="F34"/>
  <c r="F44"/>
</calcChain>
</file>

<file path=xl/sharedStrings.xml><?xml version="1.0" encoding="utf-8"?>
<sst xmlns="http://schemas.openxmlformats.org/spreadsheetml/2006/main" count="155" uniqueCount="61">
  <si>
    <t>Категории</t>
  </si>
  <si>
    <t>Цены/поставщики</t>
  </si>
  <si>
    <t>Средняя цена</t>
  </si>
  <si>
    <t>Начальная цена</t>
  </si>
  <si>
    <t>Наименование</t>
  </si>
  <si>
    <t>Х</t>
  </si>
  <si>
    <t>Характеристика</t>
  </si>
  <si>
    <t>Количество, наб</t>
  </si>
  <si>
    <t>Цена за единицу</t>
  </si>
  <si>
    <t>Итого</t>
  </si>
  <si>
    <t>ИТОГО</t>
  </si>
  <si>
    <t>Номер п/п</t>
  </si>
  <si>
    <t>Наименование  источника</t>
  </si>
  <si>
    <t>Дата, номер коммерческого предложения</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</si>
  <si>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</si>
  <si>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</si>
  <si>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</si>
  <si>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31.12.2012 года</t>
  </si>
  <si>
    <t>И.о. главного врача    _________________ В.В. Быков</t>
  </si>
  <si>
    <t>Начальник ОМТС    _________________ Р.Ш.Смаилов</t>
  </si>
  <si>
    <t>Исполнитель: экономист отдела материально-технического снабжения</t>
  </si>
  <si>
    <t>Шакирова Гузель Альфировна</t>
  </si>
  <si>
    <t>тел/факс. 8(34675) 6-79-98</t>
  </si>
  <si>
    <t>e-mail: mtsucgb@mail.ru</t>
  </si>
  <si>
    <t xml:space="preserve">Системный блок
</t>
  </si>
  <si>
    <t xml:space="preserve">Монитор
</t>
  </si>
  <si>
    <t xml:space="preserve">Монитор Samsung S23B300B, 1920x1080 +DVI или эквивалент: -диагональ не менее 23 дюймов; -жидкокристаллический с LED подсветкой; -максимальное разрешение не ниже 1920x1080; -максимальная частота обновления экрана не менее 75Гц;
- окантовка монитора выполнена из глянцевого пластика; -сенсорные кнопки управления
-глубина цвета не менее 16,7 млн. цветов; - обязательное наличие видеовходов D-Sub и DVI; -формат матрицы 16:9; -внешний блок питания;
</t>
  </si>
  <si>
    <t xml:space="preserve">Монитор
</t>
  </si>
  <si>
    <t xml:space="preserve">Монитор Samsung S22B300B, 1920x1080 +DVI или эквивалент: -диагональ не менее 21,5 дюймов; -жидкокристаллический с LED подсветкой; -максимальное разрешение не ниже 1920x1080; -максимальная частота обновления экрана не менее 75Гц;
- окантовка монитора выполнена из глянцевого пластика; -сенсорные кнопки    управления -глубина цвета не менее 16,7 млн. цветов; - обязательное наличие видеовходов D-Sub и DVI; -формат матрицы 16:9; -внешний блок питания;
</t>
  </si>
  <si>
    <t xml:space="preserve">Принтер лазерный, монохромный
</t>
  </si>
  <si>
    <t xml:space="preserve">Многофункциональное устройство лазерный, чёрно-белый;
</t>
  </si>
  <si>
    <t xml:space="preserve">ЖК телевизор 32”
</t>
  </si>
  <si>
    <t>ЖК телевизор 26”</t>
  </si>
  <si>
    <t xml:space="preserve">LED Телевизор LG 26 LS3510 или эквивалент: - Максимальное разрешение экрана не менее 1920*1080 точек, - Диагональ экрана не менее 26 дюймов,- Цифровой тюнер DVB-T/DVB-C стандарта, -Воспроизведение видео с USB носителей, -Наличие не менее 2 разъёмов HDMI
</t>
  </si>
  <si>
    <t xml:space="preserve">Радиотелефон
</t>
  </si>
  <si>
    <t>Коммутатор стоечный</t>
  </si>
  <si>
    <t xml:space="preserve">Ноутбук
.
</t>
  </si>
  <si>
    <t>Начальная (максимальная) цена: 579 390 (Пятьсот семьдесят девять тысяч триста девяноста рублей) 00 коп.</t>
  </si>
  <si>
    <t>Дата составления сводной таблицы 30 октября 2012 года</t>
  </si>
  <si>
    <r>
      <t xml:space="preserve">Способ размещения заказа                   </t>
    </r>
    <r>
      <rPr>
        <i/>
        <sz val="11"/>
        <color theme="1"/>
        <rFont val="Times New Roman"/>
        <family val="1"/>
        <charset val="204"/>
      </rPr>
      <t xml:space="preserve"> Открытый аукцион в электронной форме</t>
    </r>
  </si>
  <si>
    <t>ООО"Астория-Трейд"</t>
  </si>
  <si>
    <t>Вх.№635 от 29.10.2012г.</t>
  </si>
  <si>
    <t>620034,г.Екатеринбург,ул.Колмогорова,д.3,корп.А,кв.274</t>
  </si>
  <si>
    <t>ЗАО"Эльбит Системс"</t>
  </si>
  <si>
    <t>Вх.№636 от 29.10.2012г.</t>
  </si>
  <si>
    <t>620078,г.Екатеринбург,ул.Вишневая,д.46,оф.2</t>
  </si>
  <si>
    <t>8(343)2-700-600</t>
  </si>
  <si>
    <t>ООО"Фанорит"</t>
  </si>
  <si>
    <t>Вх.№637 от 29.10.2012г.</t>
  </si>
  <si>
    <t>620102,г.Екатеринбург,ул.Белореченская,д.8,оф.6</t>
  </si>
  <si>
    <t xml:space="preserve">Часть 4. Обоснование расчета начальной (максимальной) цены гражданско-правового договора на поставку оргтехники за счет субсидий на выполнение муниципального задания ( бюджет города Югорска) на  2012 год для нужд МБЛПУ «ЦГБ г. Югорска»
</t>
  </si>
  <si>
    <t>В цену товара включены расходы: на доставку товара до склада Заказчика, разгрузку,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</si>
  <si>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По разделам; б-т 0901 - 171392,36 коп; 0902 - 223 034,36 коп; 0903 - 40000,00 коп; 0904 - 69 857,01 коп; 0906 - 75 106,67 коп.</t>
  </si>
  <si>
    <t xml:space="preserve">Корпус MidiTower ATX с мощностью блока питания  400W,  2 разъемов USB на передней панели в верхней части системного блока, находящиеся  1/3 от верхней части системного блока; - Дополнитальный блок питания  400W в комплекте с системным блоком. -Процессор количество ядер  два, процессор на базе разъёма LGA 1155 тактовая частота е 3,3 Ггц,  Кэш 2 уровня  3 Мб, частота системной шины  5000МГц; -Материнская плата: на базе сокет LGA 1155, встроенная гигабитная сетевая карта GLan 10\100\1000Mb/s; Встроенный видеоадаптер c DVI выходом, наличие  одного разъёма PS/2. -Оперативная память  4Гб скорость работы  1333 МГц, тип – DDR3. -Жесткий диск  320Gb SATA 7200 об./мин. 8Мб; -Оптический привод DVD±RW, SATA;-Оптическая мышь со скроллингом  2 кнопок, колесико прокрутки,  600 dpi USB, коврик для оптической мыши; -клавиатура PS/2, цвет клавиатуры белый, полноразмерные кнопки; -Устройство хранения и переноса информации USB Flash Drive, Объём не менее 32Gb, стандарт USB 2.0. -Сетевой фильтр, 5 розеток, с кнопкой выключения сетевого фильтра, длина шнура  5 метров. -Патчкорд RG-45, длина  5 метров, 5Е категории 10/100 Mb/s. -Операционная система Microsoft Windows 7 Professional (эквивалент не предусмотрен ввиду несовместимости товаров, на которых применяются другие товарные знаки, знаки обслуживания, и необходимости обеспечения взаимодействия товара с товарами, используемыми заказчиком). Офисное программное обеспечение Microsoft Office 2007 Professional (эквивалент не предусмотрен ввиду несовместимости товаров, на которых применяются другие товарные знаки, знаки обслуживания, и необходимости обеспечения взаимодействия товара с товарами, используемыми заказчиком)
</t>
  </si>
  <si>
    <t xml:space="preserve">Принтер hp LaserJet P2035 :  -лазерный, монохромный;
-размеры носителей-А4; -скорость печати:  30 стр/мин.; -выход 1-ой страницы:  10 секунд после включения, 0 секунд при выходе из режима ожидания; -максимальное разрешение печати:  600х600dpi; -средняя нагрузка, страниц в месяц: 2500; -ОЗУ:  16Мб; -интерфейс: USB 2.0; -совместимые ОС: Семейство ОС Windows,  Комплектность: -принтер, картридж для принтера, руководство по началу работы с устройством, ПО и справочник пользователя в электронном виде (на компакт-диске), драйвер для работы с основными  ОС, шнур питания, крышка лотка подачи. - шнур USB для подключения к ПК,  3 метра. -Ресурс картриджа принтера  2000 листов при 5% заполнении листа.-Дополнительный картридж (Один картридж в комплекте с принтером, и один запасной.)
</t>
  </si>
  <si>
    <t xml:space="preserve">МФУ лазерный, монохромный Canon i-SENSYS MF4410 ;
-размеры носителей-А4; -скорость печати: 23 стр/мин.; - максимальное разрешение печати:  600х600dpi; -Функция принтера, сканера, копирование. -средняя нагрузка, страниц в месяц: 8000; -ОЗУ:  64Мб; -интерфейс: USB 2.0; -совместимые ОС: Семейство ОС Windows, Комплектность: -принтер, картридж для принтера, руководство по началу работы с устройством, ПО и справочник пользователя в электронном виде (на компакт-диске), шнур питания, крышка лотка подачи.
- шнур USB для подключения к ПК не менее 3 метров -Дополнительный картридж (Один картридж в комплекте с принтером, и один запасной.) -Ресурс картриджа принтера  2100 листов при 5% заполнении листа.
</t>
  </si>
  <si>
    <t xml:space="preserve">МФУ лазерный, монохромный Canon i-SENSYS MF4550D ;
-размеры носителей-А4;-скорость печати:  25 стр/мин.;- максимальное разрешение печати :  600х600dpi;, 1200 x 600 dpi (при использовании технологии автоматического улучшения изображения (Automatic Image Refinement)) ;
-Функция факса, телефона, копирование.- Емкость податчика оригиналов (ADF)  35 листов. -Двусторонняя печать. -средняя нагрузка, страниц в месяц:  10000;
-ОЗУ:  64Мб;-интерфейс: USB 2.0;-совместимые ОС: Семейство ОС Windows, 
Комплектность:-принтер, картридж для принтера, руководство по началу работы с устройством, ПО и справочник пользователя в электронном виде (на компакт-диске), шнур питания, крышка лотка подачи.- шнур USB для подключения к ПК
-Дополнительный картридж (Один картридж в комплекте с принтером и один запасной.)
-Ресурс картриджа принтера не менее 2100 листов при 5% заполнении листа.
</t>
  </si>
  <si>
    <t xml:space="preserve">ЖК телевизор LG 32 CS560 : - Максимальное разрешение экрана  1920*1080 точек, - Диагональ экрана  32 дюймов, - Цифровой тюнер DVB-T/DVB-C стандарта, -Воспроизведение видео с USB носителей, -Наличие  2 разъёмов HDMI
</t>
  </si>
  <si>
    <t xml:space="preserve">
Радиотелефонный аппарат Panasonic KX-TG6611RUM : -Кнопки набора номера на телефонной трубке, -Дисплей вывода набранного номера на телефонной трубке, -Импульсный и тональный режимы работы. -Стандарт связи DECT
</t>
  </si>
  <si>
    <t xml:space="preserve">Коммутатор HP V1810-24G Switch  :  22 портов 10/100/1000 Мбит/сек с автоматическим определением скорости, -2 порта 10/100/1000 Мбит/сек двойного назначения,  -Таблица н на 8000 Мак адресов 
-Управление через Web-интерфейс, -Высота 1U, установка в стойку 19 дюймов
- Фурнитура для крепления
</t>
  </si>
  <si>
    <t xml:space="preserve">
-Ноутбук Samsung R540 : -Процессор двухъядерный 2,4 Ггц,  Кэш 2 уровня 3 Мб, частота системной шины не ниже 2500МГц; -Экран  15.6 Дюймов (39.6 см)
-Оперативная память 3Гб скорость работы  DDR3 1066 МГц;
-Жесткий диск  250Gb; -Встроенный видеоадаптер с выходом VGA и HDMI на боковой стороне ноутбука; -Оптический привод DVD±RW, SATA; -Оптическая мышь со скроллингом  2 кнопок, колесико прокрутки,  600 dpi USB, коврик для оптической мыши; -Устройство хранения и переноса информации USB Flash Drive, Объём  32Gb; -Сетевой фильтр, 5 розеток, с кнопкой выключения сетевого фильтра, длина шнура  5 метров. -Патчкорд RG-45, длина  5 метров.
</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</si>
</sst>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5">
    <font>
      <sz val="11"/>
      <color theme="1"/>
      <name val="Calibri"/>
      <family val="2"/>
      <charset val="204"/>
      <scheme val="minor"/>
    </font>
    <font>
      <sz val="11"/>
      <color theme="1"/>
      <name val="Calibri"/>
      <family val="2"/>
      <charset val="204"/>
      <scheme val="minor"/>
    </font>
    <font>
      <sz val="11"/>
      <color theme="1"/>
      <name val="Times New Roman"/>
      <family val="1"/>
      <charset val="204"/>
    </font>
    <font>
      <i/>
      <sz val="11"/>
      <color theme="1"/>
      <name val="Times New Roman"/>
      <family val="1"/>
      <charset val="204"/>
    </font>
    <font>
      <b/>
      <sz val="11"/>
      <color indexed="8"/>
      <name val="Times New Roman"/>
      <family val="1"/>
      <charset val="204"/>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64">
    <xf numFmtId="0" fontId="0" fillId="0" borderId="0" xfId="0"/>
    <xf numFmtId="0" fontId="2" fillId="0" borderId="0" xfId="0" applyFont="1"/>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vertical="center"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vertical="center" wrapText="1"/>
    </xf>
    <xf numFmtId="0" fontId="2" fillId="0" borderId="9" xfId="0" applyFont="1" applyBorder="1" applyAlignment="1">
      <alignment horizontal="center"/>
    </xf>
    <xf numFmtId="0" fontId="2" fillId="0" borderId="17" xfId="0" applyFont="1" applyBorder="1" applyAlignment="1">
      <alignment horizontal="center"/>
    </xf>
    <xf numFmtId="0" fontId="2" fillId="0" borderId="15" xfId="0" applyFont="1" applyBorder="1" applyAlignment="1">
      <alignment horizontal="center" vertical="center" wrapText="1"/>
    </xf>
    <xf numFmtId="0" fontId="2" fillId="0" borderId="18" xfId="0" applyFont="1" applyBorder="1" applyAlignment="1">
      <alignment horizontal="center"/>
    </xf>
    <xf numFmtId="0" fontId="2" fillId="0" borderId="19" xfId="0" applyFont="1" applyBorder="1" applyAlignment="1">
      <alignment horizontal="center"/>
    </xf>
    <xf numFmtId="0" fontId="2" fillId="0" borderId="18" xfId="0" applyFont="1" applyBorder="1" applyAlignment="1">
      <alignment horizontal="center" vertical="center" wrapText="1"/>
    </xf>
    <xf numFmtId="164" fontId="2" fillId="2" borderId="9" xfId="0" applyNumberFormat="1" applyFont="1" applyFill="1" applyBorder="1" applyAlignment="1">
      <alignment horizontal="center"/>
    </xf>
    <xf numFmtId="164" fontId="2" fillId="0" borderId="18" xfId="0" applyNumberFormat="1" applyFont="1" applyBorder="1" applyAlignment="1">
      <alignment horizontal="center"/>
    </xf>
    <xf numFmtId="164" fontId="2" fillId="0" borderId="19" xfId="0" applyNumberFormat="1" applyFont="1" applyBorder="1" applyAlignment="1">
      <alignment horizontal="center"/>
    </xf>
    <xf numFmtId="164" fontId="2" fillId="2" borderId="18" xfId="0" applyNumberFormat="1" applyFont="1" applyFill="1" applyBorder="1" applyAlignment="1">
      <alignment horizontal="center"/>
    </xf>
    <xf numFmtId="0" fontId="2" fillId="0" borderId="21" xfId="0" applyFont="1" applyBorder="1" applyAlignment="1">
      <alignment horizontal="center" vertical="center" wrapText="1"/>
    </xf>
    <xf numFmtId="164" fontId="2" fillId="2" borderId="21" xfId="0" applyNumberFormat="1" applyFont="1" applyFill="1" applyBorder="1" applyAlignment="1">
      <alignment horizontal="center"/>
    </xf>
    <xf numFmtId="164" fontId="2" fillId="0" borderId="21" xfId="0" applyNumberFormat="1" applyFont="1" applyBorder="1" applyAlignment="1">
      <alignment horizontal="center"/>
    </xf>
    <xf numFmtId="164" fontId="2" fillId="0" borderId="22" xfId="0" applyNumberFormat="1" applyFont="1" applyBorder="1" applyAlignment="1">
      <alignment horizontal="center"/>
    </xf>
    <xf numFmtId="0" fontId="2" fillId="0" borderId="9" xfId="0" applyFont="1" applyBorder="1" applyAlignment="1">
      <alignment horizontal="center" vertical="center"/>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164" fontId="2" fillId="0" borderId="0" xfId="0" applyNumberFormat="1" applyFont="1" applyBorder="1" applyAlignment="1">
      <alignment horizontal="center"/>
    </xf>
    <xf numFmtId="0" fontId="2" fillId="0" borderId="0" xfId="0" applyNumberFormat="1" applyFont="1" applyAlignment="1">
      <alignment horizontal="left" vertical="center" wrapText="1"/>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xf numFmtId="0" fontId="2" fillId="0" borderId="0" xfId="0" applyFont="1" applyAlignment="1">
      <alignment vertical="top"/>
    </xf>
    <xf numFmtId="0" fontId="2" fillId="0" borderId="0" xfId="0" applyFont="1" applyAlignment="1">
      <alignment vertical="center"/>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44" fontId="2" fillId="0" borderId="2" xfId="1" applyFont="1" applyBorder="1" applyAlignment="1">
      <alignment horizontal="center" vertical="center" wrapText="1"/>
    </xf>
    <xf numFmtId="44" fontId="2" fillId="0" borderId="5" xfId="1" applyFont="1" applyBorder="1" applyAlignment="1">
      <alignment horizontal="center" vertical="center" wrapText="1"/>
    </xf>
    <xf numFmtId="44" fontId="2" fillId="0" borderId="26" xfId="1" applyFont="1" applyBorder="1" applyAlignment="1">
      <alignment horizontal="center" wrapText="1"/>
    </xf>
    <xf numFmtId="0" fontId="2" fillId="0" borderId="25"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NumberFormat="1" applyFont="1" applyAlignment="1">
      <alignment horizontal="left"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2" fillId="2" borderId="20" xfId="0" applyFont="1" applyFill="1" applyBorder="1" applyAlignment="1">
      <alignment horizontal="center" wrapText="1"/>
    </xf>
    <xf numFmtId="0" fontId="2" fillId="0" borderId="0" xfId="0" applyFont="1" applyAlignment="1">
      <alignment horizontal="left" vertical="center"/>
    </xf>
    <xf numFmtId="0" fontId="2" fillId="2" borderId="18"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xf>
    <xf numFmtId="0" fontId="2" fillId="0" borderId="4" xfId="0" applyFont="1" applyBorder="1" applyAlignment="1">
      <alignment horizontal="center" vertical="center" wrapText="1"/>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86"/>
  <sheetViews>
    <sheetView tabSelected="1" topLeftCell="A58" workbookViewId="0">
      <selection activeCell="E77" sqref="E77"/>
    </sheetView>
  </sheetViews>
  <sheetFormatPr defaultColWidth="9.109375" defaultRowHeight="13.8"/>
  <cols>
    <col min="1" max="1" width="15.6640625" style="1" customWidth="1"/>
    <col min="2" max="2" width="27.33203125" style="1" customWidth="1"/>
    <col min="3" max="3" width="29.109375" style="1" customWidth="1"/>
    <col min="4" max="4" width="26.44140625" style="1" customWidth="1"/>
    <col min="5" max="5" width="11.44140625" style="1" customWidth="1"/>
    <col min="6" max="6" width="12" style="1" customWidth="1"/>
    <col min="7" max="16384" width="9.109375" style="1"/>
  </cols>
  <sheetData>
    <row r="1" spans="1:6" ht="40.5" customHeight="1">
      <c r="A1" s="61" t="s">
        <v>50</v>
      </c>
      <c r="B1" s="61"/>
      <c r="C1" s="61"/>
      <c r="D1" s="61"/>
      <c r="E1" s="61"/>
      <c r="F1" s="61"/>
    </row>
    <row r="2" spans="1:6">
      <c r="A2" s="40"/>
      <c r="B2" s="40"/>
      <c r="C2" s="40"/>
      <c r="D2" s="40"/>
      <c r="E2" s="40"/>
      <c r="F2" s="40"/>
    </row>
    <row r="3" spans="1:6" ht="14.4" thickBot="1">
      <c r="C3" s="62" t="s">
        <v>39</v>
      </c>
      <c r="D3" s="62"/>
      <c r="E3" s="62"/>
      <c r="F3" s="62"/>
    </row>
    <row r="4" spans="1:6" ht="14.4" thickBot="1">
      <c r="A4" s="42" t="s">
        <v>0</v>
      </c>
      <c r="B4" s="38" t="s">
        <v>1</v>
      </c>
      <c r="C4" s="63"/>
      <c r="D4" s="63"/>
      <c r="E4" s="42" t="s">
        <v>2</v>
      </c>
      <c r="F4" s="42" t="s">
        <v>3</v>
      </c>
    </row>
    <row r="5" spans="1:6" ht="14.4" thickBot="1">
      <c r="A5" s="43"/>
      <c r="B5" s="2">
        <v>1</v>
      </c>
      <c r="C5" s="3">
        <v>2</v>
      </c>
      <c r="D5" s="4">
        <v>3</v>
      </c>
      <c r="E5" s="43"/>
      <c r="F5" s="43"/>
    </row>
    <row r="6" spans="1:6">
      <c r="A6" s="5" t="s">
        <v>4</v>
      </c>
      <c r="B6" s="53" t="s">
        <v>24</v>
      </c>
      <c r="C6" s="54"/>
      <c r="D6" s="54"/>
      <c r="E6" s="6" t="s">
        <v>5</v>
      </c>
      <c r="F6" s="7" t="s">
        <v>5</v>
      </c>
    </row>
    <row r="7" spans="1:6" ht="317.39999999999998" customHeight="1">
      <c r="A7" s="8" t="s">
        <v>6</v>
      </c>
      <c r="B7" s="50" t="s">
        <v>53</v>
      </c>
      <c r="C7" s="51"/>
      <c r="D7" s="51"/>
      <c r="E7" s="9"/>
      <c r="F7" s="10"/>
    </row>
    <row r="8" spans="1:6" ht="15.75" customHeight="1">
      <c r="A8" s="11" t="s">
        <v>7</v>
      </c>
      <c r="B8" s="50">
        <v>8</v>
      </c>
      <c r="C8" s="51"/>
      <c r="D8" s="51"/>
      <c r="E8" s="12" t="s">
        <v>5</v>
      </c>
      <c r="F8" s="13" t="s">
        <v>5</v>
      </c>
    </row>
    <row r="9" spans="1:6" ht="14.25" customHeight="1">
      <c r="A9" s="14" t="s">
        <v>8</v>
      </c>
      <c r="B9" s="15">
        <v>40839</v>
      </c>
      <c r="C9" s="15">
        <v>40180</v>
      </c>
      <c r="D9" s="15">
        <v>40700</v>
      </c>
      <c r="E9" s="16">
        <f>(B9+C9+D9)/3</f>
        <v>40573</v>
      </c>
      <c r="F9" s="17">
        <f>E9</f>
        <v>40573</v>
      </c>
    </row>
    <row r="10" spans="1:6" ht="14.4" thickBot="1">
      <c r="A10" s="14" t="s">
        <v>9</v>
      </c>
      <c r="B10" s="18">
        <f>B8*B9</f>
        <v>326712</v>
      </c>
      <c r="C10" s="18">
        <f>B8*C9</f>
        <v>321440</v>
      </c>
      <c r="D10" s="18">
        <f>D9*B8</f>
        <v>325600</v>
      </c>
      <c r="E10" s="16">
        <f>E9*B8</f>
        <v>324584</v>
      </c>
      <c r="F10" s="17">
        <f>E10</f>
        <v>324584</v>
      </c>
    </row>
    <row r="11" spans="1:6">
      <c r="A11" s="5" t="s">
        <v>4</v>
      </c>
      <c r="B11" s="53" t="s">
        <v>25</v>
      </c>
      <c r="C11" s="54"/>
      <c r="D11" s="54"/>
      <c r="E11" s="6" t="s">
        <v>5</v>
      </c>
      <c r="F11" s="7" t="s">
        <v>5</v>
      </c>
    </row>
    <row r="12" spans="1:6" ht="75.75" customHeight="1">
      <c r="A12" s="14" t="s">
        <v>6</v>
      </c>
      <c r="B12" s="60" t="s">
        <v>26</v>
      </c>
      <c r="C12" s="60"/>
      <c r="D12" s="60"/>
      <c r="E12" s="12"/>
      <c r="F12" s="12"/>
    </row>
    <row r="13" spans="1:6" ht="15" customHeight="1">
      <c r="A13" s="11" t="s">
        <v>7</v>
      </c>
      <c r="B13" s="50">
        <v>1</v>
      </c>
      <c r="C13" s="51"/>
      <c r="D13" s="51"/>
      <c r="E13" s="12" t="s">
        <v>5</v>
      </c>
      <c r="F13" s="13" t="s">
        <v>5</v>
      </c>
    </row>
    <row r="14" spans="1:6" ht="15.75" customHeight="1">
      <c r="A14" s="14" t="s">
        <v>8</v>
      </c>
      <c r="B14" s="15">
        <v>7014</v>
      </c>
      <c r="C14" s="15">
        <v>6900</v>
      </c>
      <c r="D14" s="15">
        <v>6990</v>
      </c>
      <c r="E14" s="16">
        <f>(B14+C14+D14)/3</f>
        <v>6968</v>
      </c>
      <c r="F14" s="17">
        <f>E14</f>
        <v>6968</v>
      </c>
    </row>
    <row r="15" spans="1:6" ht="14.4" thickBot="1">
      <c r="A15" s="14" t="s">
        <v>9</v>
      </c>
      <c r="B15" s="18">
        <f>B13*B14</f>
        <v>7014</v>
      </c>
      <c r="C15" s="18">
        <f>B13*C14</f>
        <v>6900</v>
      </c>
      <c r="D15" s="18">
        <f>D14*B13</f>
        <v>6990</v>
      </c>
      <c r="E15" s="16">
        <f>E14*B13</f>
        <v>6968</v>
      </c>
      <c r="F15" s="17">
        <f>E15</f>
        <v>6968</v>
      </c>
    </row>
    <row r="16" spans="1:6">
      <c r="A16" s="5" t="s">
        <v>4</v>
      </c>
      <c r="B16" s="53" t="s">
        <v>27</v>
      </c>
      <c r="C16" s="54"/>
      <c r="D16" s="54"/>
      <c r="E16" s="6" t="s">
        <v>5</v>
      </c>
      <c r="F16" s="7" t="s">
        <v>5</v>
      </c>
    </row>
    <row r="17" spans="1:6" ht="90" customHeight="1">
      <c r="A17" s="14" t="s">
        <v>6</v>
      </c>
      <c r="B17" s="50" t="s">
        <v>28</v>
      </c>
      <c r="C17" s="51"/>
      <c r="D17" s="55"/>
      <c r="E17" s="12"/>
      <c r="F17" s="12"/>
    </row>
    <row r="18" spans="1:6" ht="15.75" customHeight="1">
      <c r="A18" s="11" t="s">
        <v>7</v>
      </c>
      <c r="B18" s="50">
        <v>8</v>
      </c>
      <c r="C18" s="51"/>
      <c r="D18" s="51"/>
      <c r="E18" s="12" t="s">
        <v>5</v>
      </c>
      <c r="F18" s="13" t="s">
        <v>5</v>
      </c>
    </row>
    <row r="19" spans="1:6" ht="15.75" customHeight="1">
      <c r="A19" s="14" t="s">
        <v>8</v>
      </c>
      <c r="B19" s="15">
        <v>6780</v>
      </c>
      <c r="C19" s="15">
        <v>6670</v>
      </c>
      <c r="D19" s="15">
        <v>6757</v>
      </c>
      <c r="E19" s="16">
        <f>(B19+C19+D19)/3</f>
        <v>6735.666666666667</v>
      </c>
      <c r="F19" s="17">
        <f>E19</f>
        <v>6735.666666666667</v>
      </c>
    </row>
    <row r="20" spans="1:6" ht="14.4" thickBot="1">
      <c r="A20" s="14" t="s">
        <v>9</v>
      </c>
      <c r="B20" s="18">
        <f>B18*B19</f>
        <v>54240</v>
      </c>
      <c r="C20" s="18">
        <f>B18*C19</f>
        <v>53360</v>
      </c>
      <c r="D20" s="18">
        <f>D19*B18</f>
        <v>54056</v>
      </c>
      <c r="E20" s="16">
        <f>B18*E19</f>
        <v>53885.333333333336</v>
      </c>
      <c r="F20" s="17">
        <f>E20</f>
        <v>53885.333333333336</v>
      </c>
    </row>
    <row r="21" spans="1:6">
      <c r="A21" s="5" t="s">
        <v>4</v>
      </c>
      <c r="B21" s="53" t="s">
        <v>29</v>
      </c>
      <c r="C21" s="54"/>
      <c r="D21" s="54"/>
      <c r="E21" s="6" t="s">
        <v>5</v>
      </c>
      <c r="F21" s="7" t="s">
        <v>5</v>
      </c>
    </row>
    <row r="22" spans="1:6" ht="152.4" customHeight="1">
      <c r="A22" s="14" t="s">
        <v>6</v>
      </c>
      <c r="B22" s="60" t="s">
        <v>54</v>
      </c>
      <c r="C22" s="60"/>
      <c r="D22" s="60"/>
      <c r="E22" s="12"/>
      <c r="F22" s="12"/>
    </row>
    <row r="23" spans="1:6" ht="15" customHeight="1">
      <c r="A23" s="11" t="s">
        <v>7</v>
      </c>
      <c r="B23" s="50">
        <v>5</v>
      </c>
      <c r="C23" s="51"/>
      <c r="D23" s="51"/>
      <c r="E23" s="12" t="s">
        <v>5</v>
      </c>
      <c r="F23" s="13" t="s">
        <v>5</v>
      </c>
    </row>
    <row r="24" spans="1:6" ht="15" customHeight="1">
      <c r="A24" s="14" t="s">
        <v>8</v>
      </c>
      <c r="B24" s="18">
        <v>12700</v>
      </c>
      <c r="C24" s="18">
        <v>12493</v>
      </c>
      <c r="D24" s="18">
        <v>12657</v>
      </c>
      <c r="E24" s="16">
        <f>(B24+C24+D24)/3</f>
        <v>12616.666666666666</v>
      </c>
      <c r="F24" s="16">
        <f>E24</f>
        <v>12616.666666666666</v>
      </c>
    </row>
    <row r="25" spans="1:6" ht="14.4" thickBot="1">
      <c r="A25" s="14" t="s">
        <v>9</v>
      </c>
      <c r="B25" s="18">
        <f>B23*B24</f>
        <v>63500</v>
      </c>
      <c r="C25" s="18">
        <f>B23*C24</f>
        <v>62465</v>
      </c>
      <c r="D25" s="18">
        <f>D24*B23</f>
        <v>63285</v>
      </c>
      <c r="E25" s="16">
        <f>E24*B23</f>
        <v>63083.333333333328</v>
      </c>
      <c r="F25" s="17">
        <f>E25</f>
        <v>63083.333333333328</v>
      </c>
    </row>
    <row r="26" spans="1:6">
      <c r="A26" s="5" t="s">
        <v>4</v>
      </c>
      <c r="B26" s="53" t="s">
        <v>30</v>
      </c>
      <c r="C26" s="54"/>
      <c r="D26" s="54"/>
      <c r="E26" s="6" t="s">
        <v>5</v>
      </c>
      <c r="F26" s="7" t="s">
        <v>5</v>
      </c>
    </row>
    <row r="27" spans="1:6" ht="152.25" customHeight="1">
      <c r="A27" s="8" t="s">
        <v>6</v>
      </c>
      <c r="B27" s="50" t="s">
        <v>55</v>
      </c>
      <c r="C27" s="51"/>
      <c r="D27" s="51"/>
      <c r="E27" s="9"/>
      <c r="F27" s="10"/>
    </row>
    <row r="28" spans="1:6" ht="15" customHeight="1">
      <c r="A28" s="11" t="s">
        <v>7</v>
      </c>
      <c r="B28" s="50">
        <v>4</v>
      </c>
      <c r="C28" s="51"/>
      <c r="D28" s="51"/>
      <c r="E28" s="12" t="s">
        <v>5</v>
      </c>
      <c r="F28" s="13" t="s">
        <v>5</v>
      </c>
    </row>
    <row r="29" spans="1:6" ht="15.75" customHeight="1">
      <c r="A29" s="14" t="s">
        <v>8</v>
      </c>
      <c r="B29" s="15">
        <v>10194</v>
      </c>
      <c r="C29" s="15">
        <v>10027</v>
      </c>
      <c r="D29" s="15">
        <v>10159</v>
      </c>
      <c r="E29" s="16">
        <f>(B29+C29+D29)/3</f>
        <v>10126.666666666666</v>
      </c>
      <c r="F29" s="17">
        <f>E29</f>
        <v>10126.666666666666</v>
      </c>
    </row>
    <row r="30" spans="1:6">
      <c r="A30" s="19" t="s">
        <v>9</v>
      </c>
      <c r="B30" s="20">
        <f>B28*B29</f>
        <v>40776</v>
      </c>
      <c r="C30" s="20">
        <f>B28*C29</f>
        <v>40108</v>
      </c>
      <c r="D30" s="20">
        <f>D29*B28</f>
        <v>40636</v>
      </c>
      <c r="E30" s="21">
        <f>E29*B28</f>
        <v>40506.666666666664</v>
      </c>
      <c r="F30" s="22">
        <f>E30</f>
        <v>40506.666666666664</v>
      </c>
    </row>
    <row r="31" spans="1:6">
      <c r="A31" s="14" t="s">
        <v>4</v>
      </c>
      <c r="B31" s="60" t="s">
        <v>30</v>
      </c>
      <c r="C31" s="60"/>
      <c r="D31" s="60"/>
      <c r="E31" s="12" t="s">
        <v>5</v>
      </c>
      <c r="F31" s="12" t="s">
        <v>5</v>
      </c>
    </row>
    <row r="32" spans="1:6" ht="183.75" customHeight="1">
      <c r="A32" s="14" t="s">
        <v>6</v>
      </c>
      <c r="B32" s="60" t="s">
        <v>56</v>
      </c>
      <c r="C32" s="60"/>
      <c r="D32" s="60"/>
      <c r="E32" s="12"/>
      <c r="F32" s="12"/>
    </row>
    <row r="33" spans="1:6" ht="15" customHeight="1">
      <c r="A33" s="14" t="s">
        <v>7</v>
      </c>
      <c r="B33" s="60">
        <v>1</v>
      </c>
      <c r="C33" s="60"/>
      <c r="D33" s="60"/>
      <c r="E33" s="12" t="s">
        <v>5</v>
      </c>
      <c r="F33" s="12" t="s">
        <v>5</v>
      </c>
    </row>
    <row r="34" spans="1:6" ht="15" customHeight="1">
      <c r="A34" s="14" t="s">
        <v>8</v>
      </c>
      <c r="B34" s="15">
        <v>15749</v>
      </c>
      <c r="C34" s="15">
        <v>15493</v>
      </c>
      <c r="D34" s="15">
        <v>15695</v>
      </c>
      <c r="E34" s="16">
        <f>(B34+C34+D34)/3</f>
        <v>15645.666666666666</v>
      </c>
      <c r="F34" s="17">
        <f>E34</f>
        <v>15645.666666666666</v>
      </c>
    </row>
    <row r="35" spans="1:6" ht="14.4" thickBot="1">
      <c r="A35" s="14" t="s">
        <v>9</v>
      </c>
      <c r="B35" s="18">
        <f>B33*B34</f>
        <v>15749</v>
      </c>
      <c r="C35" s="18">
        <f>B33*C34</f>
        <v>15493</v>
      </c>
      <c r="D35" s="18">
        <f>D34*B33</f>
        <v>15695</v>
      </c>
      <c r="E35" s="16">
        <f>E34*B33</f>
        <v>15645.666666666666</v>
      </c>
      <c r="F35" s="17">
        <f>E35</f>
        <v>15645.666666666666</v>
      </c>
    </row>
    <row r="36" spans="1:6">
      <c r="A36" s="5" t="s">
        <v>4</v>
      </c>
      <c r="B36" s="53" t="s">
        <v>31</v>
      </c>
      <c r="C36" s="54"/>
      <c r="D36" s="54"/>
      <c r="E36" s="6" t="s">
        <v>5</v>
      </c>
      <c r="F36" s="7" t="s">
        <v>5</v>
      </c>
    </row>
    <row r="37" spans="1:6" ht="58.5" customHeight="1">
      <c r="A37" s="8" t="s">
        <v>6</v>
      </c>
      <c r="B37" s="50" t="s">
        <v>57</v>
      </c>
      <c r="C37" s="51"/>
      <c r="D37" s="51"/>
      <c r="E37" s="9"/>
      <c r="F37" s="10"/>
    </row>
    <row r="38" spans="1:6" ht="14.25" customHeight="1">
      <c r="A38" s="11" t="s">
        <v>7</v>
      </c>
      <c r="B38" s="50">
        <v>1</v>
      </c>
      <c r="C38" s="51"/>
      <c r="D38" s="51"/>
      <c r="E38" s="12" t="s">
        <v>5</v>
      </c>
      <c r="F38" s="13" t="s">
        <v>5</v>
      </c>
    </row>
    <row r="39" spans="1:6" ht="15" customHeight="1">
      <c r="A39" s="14" t="s">
        <v>8</v>
      </c>
      <c r="B39" s="15">
        <v>13991</v>
      </c>
      <c r="C39" s="15">
        <v>13763</v>
      </c>
      <c r="D39" s="15">
        <v>13943</v>
      </c>
      <c r="E39" s="16">
        <f>(B39+C39+D39)/3</f>
        <v>13899</v>
      </c>
      <c r="F39" s="17">
        <f>E39</f>
        <v>13899</v>
      </c>
    </row>
    <row r="40" spans="1:6" ht="14.4" thickBot="1">
      <c r="A40" s="14" t="s">
        <v>9</v>
      </c>
      <c r="B40" s="18">
        <f>B38*B39</f>
        <v>13991</v>
      </c>
      <c r="C40" s="18">
        <f>B38*C39</f>
        <v>13763</v>
      </c>
      <c r="D40" s="18">
        <f>D39*B38</f>
        <v>13943</v>
      </c>
      <c r="E40" s="16">
        <f>E39*B38</f>
        <v>13899</v>
      </c>
      <c r="F40" s="17">
        <f>E40</f>
        <v>13899</v>
      </c>
    </row>
    <row r="41" spans="1:6">
      <c r="A41" s="5" t="s">
        <v>4</v>
      </c>
      <c r="B41" s="53" t="s">
        <v>32</v>
      </c>
      <c r="C41" s="54"/>
      <c r="D41" s="54"/>
      <c r="E41" s="6" t="s">
        <v>5</v>
      </c>
      <c r="F41" s="7" t="s">
        <v>5</v>
      </c>
    </row>
    <row r="42" spans="1:6" ht="60" customHeight="1">
      <c r="A42" s="8" t="s">
        <v>6</v>
      </c>
      <c r="B42" s="50" t="s">
        <v>33</v>
      </c>
      <c r="C42" s="51"/>
      <c r="D42" s="51"/>
      <c r="E42" s="9"/>
      <c r="F42" s="10"/>
    </row>
    <row r="43" spans="1:6" ht="15" customHeight="1">
      <c r="A43" s="11" t="s">
        <v>7</v>
      </c>
      <c r="B43" s="50">
        <v>1</v>
      </c>
      <c r="C43" s="51"/>
      <c r="D43" s="51"/>
      <c r="E43" s="12" t="s">
        <v>5</v>
      </c>
      <c r="F43" s="13" t="s">
        <v>5</v>
      </c>
    </row>
    <row r="44" spans="1:6" ht="15" customHeight="1">
      <c r="A44" s="14" t="s">
        <v>8</v>
      </c>
      <c r="B44" s="15">
        <v>13991</v>
      </c>
      <c r="C44" s="15">
        <v>13763</v>
      </c>
      <c r="D44" s="15">
        <v>13943</v>
      </c>
      <c r="E44" s="16">
        <f>(B44+C44+D44)/3</f>
        <v>13899</v>
      </c>
      <c r="F44" s="17">
        <f>E44</f>
        <v>13899</v>
      </c>
    </row>
    <row r="45" spans="1:6" ht="14.4" thickBot="1">
      <c r="A45" s="14" t="s">
        <v>9</v>
      </c>
      <c r="B45" s="18">
        <f>B43*B44</f>
        <v>13991</v>
      </c>
      <c r="C45" s="18">
        <f>B43*C44</f>
        <v>13763</v>
      </c>
      <c r="D45" s="18">
        <f>D44*B43</f>
        <v>13943</v>
      </c>
      <c r="E45" s="16">
        <f>E44*B43</f>
        <v>13899</v>
      </c>
      <c r="F45" s="17">
        <f>E45</f>
        <v>13899</v>
      </c>
    </row>
    <row r="46" spans="1:6">
      <c r="A46" s="5" t="s">
        <v>4</v>
      </c>
      <c r="B46" s="53" t="s">
        <v>34</v>
      </c>
      <c r="C46" s="54"/>
      <c r="D46" s="54"/>
      <c r="E46" s="6" t="s">
        <v>5</v>
      </c>
      <c r="F46" s="7" t="s">
        <v>5</v>
      </c>
    </row>
    <row r="47" spans="1:6" ht="63.75" customHeight="1">
      <c r="A47" s="8" t="s">
        <v>6</v>
      </c>
      <c r="B47" s="50" t="s">
        <v>58</v>
      </c>
      <c r="C47" s="51"/>
      <c r="D47" s="55"/>
      <c r="E47" s="23"/>
      <c r="F47" s="10"/>
    </row>
    <row r="48" spans="1:6" ht="14.25" customHeight="1">
      <c r="A48" s="11" t="s">
        <v>7</v>
      </c>
      <c r="B48" s="50">
        <v>2</v>
      </c>
      <c r="C48" s="51"/>
      <c r="D48" s="51"/>
      <c r="E48" s="12" t="s">
        <v>5</v>
      </c>
      <c r="F48" s="13" t="s">
        <v>5</v>
      </c>
    </row>
    <row r="49" spans="1:12" ht="14.25" customHeight="1">
      <c r="A49" s="14" t="s">
        <v>8</v>
      </c>
      <c r="B49" s="15">
        <v>1609</v>
      </c>
      <c r="C49" s="15">
        <v>1582</v>
      </c>
      <c r="D49" s="15">
        <v>1603</v>
      </c>
      <c r="E49" s="16">
        <f>(B49+C49+D49)/3</f>
        <v>1598</v>
      </c>
      <c r="F49" s="17">
        <f>E49</f>
        <v>1598</v>
      </c>
    </row>
    <row r="50" spans="1:12" ht="14.4" thickBot="1">
      <c r="A50" s="14" t="s">
        <v>9</v>
      </c>
      <c r="B50" s="18">
        <f>B48*B49</f>
        <v>3218</v>
      </c>
      <c r="C50" s="18">
        <f>B48*C49</f>
        <v>3164</v>
      </c>
      <c r="D50" s="18">
        <f>D49*B48</f>
        <v>3206</v>
      </c>
      <c r="E50" s="16">
        <f>E49*B48</f>
        <v>3196</v>
      </c>
      <c r="F50" s="17">
        <f>E50</f>
        <v>3196</v>
      </c>
    </row>
    <row r="51" spans="1:12">
      <c r="A51" s="5" t="s">
        <v>4</v>
      </c>
      <c r="B51" s="53" t="s">
        <v>35</v>
      </c>
      <c r="C51" s="54"/>
      <c r="D51" s="54"/>
      <c r="E51" s="6" t="s">
        <v>5</v>
      </c>
      <c r="F51" s="7" t="s">
        <v>5</v>
      </c>
    </row>
    <row r="52" spans="1:12" ht="70.2" customHeight="1">
      <c r="A52" s="8" t="s">
        <v>6</v>
      </c>
      <c r="B52" s="50" t="s">
        <v>59</v>
      </c>
      <c r="C52" s="51"/>
      <c r="D52" s="51"/>
      <c r="E52" s="9"/>
      <c r="F52" s="10"/>
      <c r="L52" s="37"/>
    </row>
    <row r="53" spans="1:12" ht="14.25" customHeight="1">
      <c r="A53" s="11" t="s">
        <v>7</v>
      </c>
      <c r="B53" s="50">
        <v>2</v>
      </c>
      <c r="C53" s="51"/>
      <c r="D53" s="51"/>
      <c r="E53" s="12" t="s">
        <v>5</v>
      </c>
      <c r="F53" s="13" t="s">
        <v>5</v>
      </c>
    </row>
    <row r="54" spans="1:12" ht="15" customHeight="1">
      <c r="A54" s="14" t="s">
        <v>8</v>
      </c>
      <c r="B54" s="15">
        <v>10699</v>
      </c>
      <c r="C54" s="15">
        <v>10525</v>
      </c>
      <c r="D54" s="15">
        <v>10662</v>
      </c>
      <c r="E54" s="16">
        <f>(B54+C54+D54)/3</f>
        <v>10628.666666666666</v>
      </c>
      <c r="F54" s="17">
        <f>E54</f>
        <v>10628.666666666666</v>
      </c>
    </row>
    <row r="55" spans="1:12" ht="14.4" thickBot="1">
      <c r="A55" s="14" t="s">
        <v>9</v>
      </c>
      <c r="B55" s="18">
        <f>B53*B54</f>
        <v>21398</v>
      </c>
      <c r="C55" s="18">
        <f>B53*C54</f>
        <v>21050</v>
      </c>
      <c r="D55" s="18">
        <f>D54*B53</f>
        <v>21324</v>
      </c>
      <c r="E55" s="16">
        <f>E54*B53</f>
        <v>21257.333333333332</v>
      </c>
      <c r="F55" s="17">
        <f>E55</f>
        <v>21257.333333333332</v>
      </c>
    </row>
    <row r="56" spans="1:12">
      <c r="A56" s="5" t="s">
        <v>4</v>
      </c>
      <c r="B56" s="53" t="s">
        <v>36</v>
      </c>
      <c r="C56" s="54"/>
      <c r="D56" s="54"/>
      <c r="E56" s="6" t="s">
        <v>5</v>
      </c>
      <c r="F56" s="7" t="s">
        <v>5</v>
      </c>
    </row>
    <row r="57" spans="1:12" ht="164.4" customHeight="1">
      <c r="A57" s="8" t="s">
        <v>6</v>
      </c>
      <c r="B57" s="56" t="s">
        <v>60</v>
      </c>
      <c r="C57" s="57"/>
      <c r="D57" s="58"/>
      <c r="E57" s="23"/>
      <c r="F57" s="10"/>
    </row>
    <row r="58" spans="1:12" ht="15" customHeight="1">
      <c r="A58" s="11" t="s">
        <v>7</v>
      </c>
      <c r="B58" s="50">
        <v>1</v>
      </c>
      <c r="C58" s="51"/>
      <c r="D58" s="51"/>
      <c r="E58" s="12" t="s">
        <v>5</v>
      </c>
      <c r="F58" s="13" t="s">
        <v>5</v>
      </c>
    </row>
    <row r="59" spans="1:12" ht="15.75" customHeight="1">
      <c r="A59" s="14" t="s">
        <v>8</v>
      </c>
      <c r="B59" s="15">
        <v>23855</v>
      </c>
      <c r="C59" s="15">
        <v>21168</v>
      </c>
      <c r="D59" s="15">
        <v>22375</v>
      </c>
      <c r="E59" s="16">
        <f>(B59+C59+D59)/3</f>
        <v>22466</v>
      </c>
      <c r="F59" s="17">
        <f>E59</f>
        <v>22466</v>
      </c>
    </row>
    <row r="60" spans="1:12">
      <c r="A60" s="14" t="s">
        <v>9</v>
      </c>
      <c r="B60" s="18">
        <f>B58*B59</f>
        <v>23855</v>
      </c>
      <c r="C60" s="18">
        <f>B58*C59</f>
        <v>21168</v>
      </c>
      <c r="D60" s="18">
        <f>D59*B58</f>
        <v>22375</v>
      </c>
      <c r="E60" s="16">
        <f>E59*B58</f>
        <v>22466</v>
      </c>
      <c r="F60" s="17">
        <f>E60</f>
        <v>22466</v>
      </c>
    </row>
    <row r="61" spans="1:12">
      <c r="A61" s="24" t="s">
        <v>10</v>
      </c>
      <c r="B61" s="16">
        <f>B10+B15+B20+B25+B30+B35+B40+B45+B50+B55+B60</f>
        <v>584444</v>
      </c>
      <c r="C61" s="16">
        <f>C10+C15+C20+C25+C30+C35+C40+C45+C50+C55+C60</f>
        <v>572674</v>
      </c>
      <c r="D61" s="16">
        <f>D10+D15+D20+D25+D30+D35+D40+D45+D50+D55+D60</f>
        <v>581053</v>
      </c>
      <c r="E61" s="16">
        <f>(B61+C61+D61)/3</f>
        <v>579390.33333333337</v>
      </c>
      <c r="F61" s="16">
        <f>F10+F15+F20+F25+F30+F35+F40+F45+F50+F55+F60</f>
        <v>579390.33333333337</v>
      </c>
    </row>
    <row r="62" spans="1:12">
      <c r="A62" s="25"/>
      <c r="B62" s="26"/>
      <c r="C62" s="26"/>
      <c r="D62" s="26"/>
      <c r="E62" s="26"/>
      <c r="F62" s="26"/>
    </row>
    <row r="63" spans="1:12">
      <c r="A63" s="1" t="s">
        <v>37</v>
      </c>
    </row>
    <row r="64" spans="1:12" ht="25.5" customHeight="1">
      <c r="A64" s="59" t="s">
        <v>52</v>
      </c>
      <c r="B64" s="59"/>
      <c r="C64" s="59"/>
      <c r="D64" s="59"/>
      <c r="E64" s="59"/>
      <c r="F64" s="59"/>
    </row>
    <row r="65" spans="1:6">
      <c r="A65" s="52" t="s">
        <v>51</v>
      </c>
      <c r="B65" s="52"/>
      <c r="C65" s="52"/>
      <c r="D65" s="52"/>
      <c r="E65" s="52"/>
      <c r="F65" s="52"/>
    </row>
    <row r="66" spans="1:6" ht="33.75" customHeight="1">
      <c r="A66" s="52"/>
      <c r="B66" s="52"/>
      <c r="C66" s="52"/>
      <c r="D66" s="52"/>
      <c r="E66" s="52"/>
      <c r="F66" s="52"/>
    </row>
    <row r="67" spans="1:6" ht="3.6" customHeight="1" thickBot="1">
      <c r="A67" s="27"/>
      <c r="B67" s="27"/>
      <c r="C67" s="27"/>
      <c r="D67" s="27"/>
      <c r="E67" s="27"/>
      <c r="F67" s="27"/>
    </row>
    <row r="68" spans="1:6" ht="28.2" thickBot="1">
      <c r="A68" s="28" t="s">
        <v>11</v>
      </c>
      <c r="B68" s="29" t="s">
        <v>12</v>
      </c>
      <c r="C68" s="30" t="s">
        <v>13</v>
      </c>
      <c r="D68" s="38" t="s">
        <v>14</v>
      </c>
      <c r="E68" s="39"/>
      <c r="F68" s="28" t="s">
        <v>15</v>
      </c>
    </row>
    <row r="69" spans="1:6" ht="31.5" customHeight="1" thickBot="1">
      <c r="A69" s="31">
        <v>1</v>
      </c>
      <c r="B69" s="32" t="s">
        <v>40</v>
      </c>
      <c r="C69" s="33" t="s">
        <v>41</v>
      </c>
      <c r="D69" s="38" t="s">
        <v>42</v>
      </c>
      <c r="E69" s="39"/>
      <c r="F69" s="32"/>
    </row>
    <row r="70" spans="1:6" ht="30" customHeight="1" thickBot="1">
      <c r="A70" s="31">
        <v>2</v>
      </c>
      <c r="B70" s="32" t="s">
        <v>43</v>
      </c>
      <c r="C70" s="33" t="s">
        <v>44</v>
      </c>
      <c r="D70" s="38" t="s">
        <v>45</v>
      </c>
      <c r="E70" s="39"/>
      <c r="F70" s="34" t="s">
        <v>46</v>
      </c>
    </row>
    <row r="71" spans="1:6" ht="24.75" customHeight="1">
      <c r="A71" s="42">
        <v>3</v>
      </c>
      <c r="B71" s="44" t="s">
        <v>47</v>
      </c>
      <c r="C71" s="44" t="s">
        <v>48</v>
      </c>
      <c r="D71" s="46" t="s">
        <v>49</v>
      </c>
      <c r="E71" s="47"/>
      <c r="F71" s="42"/>
    </row>
    <row r="72" spans="1:6" ht="14.4" thickBot="1">
      <c r="A72" s="43"/>
      <c r="B72" s="45"/>
      <c r="C72" s="45"/>
      <c r="D72" s="48"/>
      <c r="E72" s="49"/>
      <c r="F72" s="43"/>
    </row>
    <row r="73" spans="1:6" ht="5.25" customHeight="1">
      <c r="A73" s="40" t="s">
        <v>16</v>
      </c>
      <c r="B73" s="40"/>
      <c r="C73" s="40"/>
      <c r="D73" s="40"/>
      <c r="E73" s="40"/>
      <c r="F73" s="40"/>
    </row>
    <row r="74" spans="1:6" ht="51" customHeight="1">
      <c r="A74" s="40"/>
      <c r="B74" s="40"/>
      <c r="C74" s="40"/>
      <c r="D74" s="40"/>
      <c r="E74" s="40"/>
      <c r="F74" s="40"/>
    </row>
    <row r="75" spans="1:6" ht="16.5" customHeight="1">
      <c r="A75" s="35"/>
      <c r="B75" s="35"/>
      <c r="C75" s="35"/>
      <c r="D75" s="35"/>
    </row>
    <row r="76" spans="1:6">
      <c r="A76" s="36" t="s">
        <v>17</v>
      </c>
    </row>
    <row r="77" spans="1:6" ht="21.75" customHeight="1">
      <c r="A77" s="1" t="s">
        <v>18</v>
      </c>
    </row>
    <row r="79" spans="1:6">
      <c r="A79" s="1" t="s">
        <v>19</v>
      </c>
    </row>
    <row r="81" spans="1:4">
      <c r="A81" s="1" t="s">
        <v>38</v>
      </c>
    </row>
    <row r="82" spans="1:4" ht="11.25" customHeight="1"/>
    <row r="83" spans="1:4">
      <c r="A83" s="1" t="s">
        <v>20</v>
      </c>
    </row>
    <row r="84" spans="1:4">
      <c r="A84" s="41" t="s">
        <v>21</v>
      </c>
      <c r="B84" s="41"/>
      <c r="C84" s="41"/>
      <c r="D84" s="41"/>
    </row>
    <row r="85" spans="1:4">
      <c r="A85" s="1" t="s">
        <v>22</v>
      </c>
    </row>
    <row r="86" spans="1:4">
      <c r="A86" s="1" t="s">
        <v>23</v>
      </c>
    </row>
  </sheetData>
  <mergeCells count="52">
    <mergeCell ref="A1:F1"/>
    <mergeCell ref="A2:F2"/>
    <mergeCell ref="C3:F3"/>
    <mergeCell ref="A4:A5"/>
    <mergeCell ref="B4:D4"/>
    <mergeCell ref="E4:E5"/>
    <mergeCell ref="F4:F5"/>
    <mergeCell ref="B23:D23"/>
    <mergeCell ref="B6:D6"/>
    <mergeCell ref="B7:D7"/>
    <mergeCell ref="B8:D8"/>
    <mergeCell ref="B11:D11"/>
    <mergeCell ref="B12:D12"/>
    <mergeCell ref="B13:D13"/>
    <mergeCell ref="B16:D16"/>
    <mergeCell ref="B17:D17"/>
    <mergeCell ref="B18:D18"/>
    <mergeCell ref="B21:D21"/>
    <mergeCell ref="B22:D22"/>
    <mergeCell ref="B43:D43"/>
    <mergeCell ref="B26:D26"/>
    <mergeCell ref="B27:D27"/>
    <mergeCell ref="B28:D28"/>
    <mergeCell ref="B31:D31"/>
    <mergeCell ref="B32:D32"/>
    <mergeCell ref="B33:D33"/>
    <mergeCell ref="B36:D36"/>
    <mergeCell ref="B37:D37"/>
    <mergeCell ref="B38:D38"/>
    <mergeCell ref="B41:D41"/>
    <mergeCell ref="B42:D42"/>
    <mergeCell ref="B58:D58"/>
    <mergeCell ref="A65:F66"/>
    <mergeCell ref="D68:E68"/>
    <mergeCell ref="B46:D46"/>
    <mergeCell ref="B47:D47"/>
    <mergeCell ref="B48:D48"/>
    <mergeCell ref="B51:D51"/>
    <mergeCell ref="B52:D52"/>
    <mergeCell ref="B53:D53"/>
    <mergeCell ref="B56:D56"/>
    <mergeCell ref="B57:D57"/>
    <mergeCell ref="A64:F64"/>
    <mergeCell ref="D69:E69"/>
    <mergeCell ref="A73:F74"/>
    <mergeCell ref="A84:D84"/>
    <mergeCell ref="D70:E70"/>
    <mergeCell ref="A71:A72"/>
    <mergeCell ref="B71:B72"/>
    <mergeCell ref="C71:C72"/>
    <mergeCell ref="D71:E72"/>
    <mergeCell ref="F71:F72"/>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F26"/>
    </sheetView>
  </sheetViews>
  <sheetFormatPr defaultRowHeight="14.4"/>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2012-11-12T09:02:33Z</dcterms:modified>
</cp:coreProperties>
</file>